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6605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5" i="1"/>
  <c r="I5" i="1"/>
  <c r="H5" i="1"/>
  <c r="G5" i="1"/>
  <c r="J4" i="1"/>
  <c r="I4" i="1"/>
  <c r="H4" i="1"/>
  <c r="G4" i="1"/>
  <c r="J18" i="1" l="1"/>
  <c r="I18" i="1"/>
  <c r="H18" i="1"/>
  <c r="G18" i="1"/>
  <c r="J17" i="1"/>
  <c r="I17" i="1"/>
  <c r="H17" i="1"/>
  <c r="G17" i="1"/>
  <c r="J14" i="1"/>
  <c r="I14" i="1"/>
  <c r="H14" i="1"/>
  <c r="G14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<sst xmlns="http://schemas.openxmlformats.org/spreadsheetml/2006/main" count="38" uniqueCount="38">
  <si>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</si>
  <si>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</si>
  <si>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</si>
  <si>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</si>
  <si>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</si>
  <si>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</si>
  <si>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</si>
  <si>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</si>
  <si>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</si>
  <si>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</si>
  <si>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</si>
  <si>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</si>
  <si>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</si>
  <si>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</si>
  <si>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</si>
  <si>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</si>
  <si>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</si>
  <si>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</si>
  <si>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</si>
  <si>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</si>
  <si>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</si>
  <si>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</si>
  <si>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</si>
  <si>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</si>
  <si>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</si>
  <si>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</si>
  <si>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</si>
  <si>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</si>
  <si>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</si>
  <si>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</si>
  <si>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</si>
  <si>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</si>
  <si>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</si>
  <si>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Гуляш</t>
  </si>
  <si>
    <t>Борщ с мясом</t>
  </si>
  <si>
    <t>Помидор Свежий</t>
  </si>
  <si>
    <t>Суп молочный с макаронными изделиями</t>
  </si>
  <si>
    <t>Рис отварной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</si>
</sst>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36</v>
      </c>
      <c r="E4" s="15">
        <v>250</v>
      </c>
      <c r="F4" s="25">
        <v>4.25</v>
      </c>
      <c r="G4" s="15">
        <f>64.6/100*250</f>
        <v>161.49999999999997</v>
      </c>
      <c r="H4" s="15">
        <f>2.8/100*250</f>
        <v>6.9999999999999991</v>
      </c>
      <c r="I4" s="15">
        <f>2.7/100*250</f>
        <v>6.7500000000000009</v>
      </c>
      <c r="J4" s="16">
        <f>7.7/100*250</f>
        <v>19.25</v>
      </c>
    </row>
    <row r="5" spans="1:10" x14ac:dyDescent="0.25">
      <c r="A5" s="7"/>
      <c r="B5" s="1" t="s">
        <v>30</v>
      </c>
      <c r="C5" s="2">
        <v>379</v>
      </c>
      <c r="D5" s="34" t="s">
        <v>31</v>
      </c>
      <c r="E5" s="17">
        <v>200</v>
      </c>
      <c r="F5" s="26">
        <v>6.65</v>
      </c>
      <c r="G5" s="17">
        <f>58/100*200</f>
        <v>115.99999999999999</v>
      </c>
      <c r="H5" s="17">
        <f>0.7/100*200</f>
        <v>1.4</v>
      </c>
      <c r="I5" s="17">
        <f>1/100*200</f>
        <v>2</v>
      </c>
      <c r="J5" s="18">
        <f>11.2/100*200</f>
        <v>22.4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2.75</v>
      </c>
      <c r="G6" s="17">
        <f>94.7/40*60</f>
        <v>142.05000000000001</v>
      </c>
      <c r="H6" s="17">
        <f>3.1/40*60</f>
        <v>4.6500000000000004</v>
      </c>
      <c r="I6" s="17">
        <f>0.2/40*60</f>
        <v>0.3</v>
      </c>
      <c r="J6" s="18">
        <f>20.1/40*960</f>
        <v>482.40000000000003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 t="s">
        <v>35</v>
      </c>
      <c r="E12" s="21">
        <v>60</v>
      </c>
      <c r="F12" s="28">
        <v>0</v>
      </c>
      <c r="G12" s="21">
        <v>24.16</v>
      </c>
      <c r="H12" s="21">
        <v>1.1599999999999999</v>
      </c>
      <c r="I12" s="21">
        <v>0.16</v>
      </c>
      <c r="J12" s="22">
        <v>3.83</v>
      </c>
    </row>
    <row r="13" spans="1:10" x14ac:dyDescent="0.25">
      <c r="A13" s="7"/>
      <c r="B13" s="1" t="s">
        <v>15</v>
      </c>
      <c r="C13" s="2">
        <v>62</v>
      </c>
      <c r="D13" s="34" t="s">
        <v>34</v>
      </c>
      <c r="E13" s="17">
        <v>250</v>
      </c>
      <c r="F13" s="26">
        <v>11.75</v>
      </c>
      <c r="G13" s="17">
        <v>178.3</v>
      </c>
      <c r="H13" s="17">
        <v>6.7</v>
      </c>
      <c r="I13" s="17">
        <v>10.199999999999999</v>
      </c>
      <c r="J13" s="18">
        <v>15.2</v>
      </c>
    </row>
    <row r="14" spans="1:10" x14ac:dyDescent="0.25">
      <c r="A14" s="7"/>
      <c r="B14" s="1" t="s">
        <v>16</v>
      </c>
      <c r="C14" s="2">
        <v>259</v>
      </c>
      <c r="D14" s="34" t="s">
        <v>33</v>
      </c>
      <c r="E14" s="17">
        <v>90</v>
      </c>
      <c r="F14" s="26">
        <v>49.26</v>
      </c>
      <c r="G14" s="17">
        <f>520.4/80*90</f>
        <v>585.45000000000005</v>
      </c>
      <c r="H14" s="17">
        <f>18.5/80*90</f>
        <v>20.8125</v>
      </c>
      <c r="I14" s="17">
        <f>47.1/80*90</f>
        <v>52.987499999999997</v>
      </c>
      <c r="J14" s="18">
        <f>5.6/80*90</f>
        <v>6.2999999999999989</v>
      </c>
    </row>
    <row r="15" spans="1:10" x14ac:dyDescent="0.25">
      <c r="A15" s="7"/>
      <c r="B15" s="1" t="s">
        <v>17</v>
      </c>
      <c r="C15" s="2">
        <v>325</v>
      </c>
      <c r="D15" s="34" t="s">
        <v>37</v>
      </c>
      <c r="E15" s="17">
        <v>180</v>
      </c>
      <c r="F15" s="26">
        <v>10.95</v>
      </c>
      <c r="G15" s="17">
        <v>252.9</v>
      </c>
      <c r="H15" s="17">
        <v>4.4000000000000004</v>
      </c>
      <c r="I15" s="17">
        <v>5.5</v>
      </c>
      <c r="J15" s="18">
        <v>46.6</v>
      </c>
    </row>
    <row r="16" spans="1:10" x14ac:dyDescent="0.25">
      <c r="A16" s="7"/>
      <c r="B16" s="1" t="s">
        <v>18</v>
      </c>
      <c r="C16" s="2">
        <v>411</v>
      </c>
      <c r="D16" s="34" t="s">
        <v>32</v>
      </c>
      <c r="E16" s="17">
        <v>200</v>
      </c>
      <c r="F16" s="26">
        <v>5.81</v>
      </c>
      <c r="G16" s="17">
        <v>112.8</v>
      </c>
      <c r="H16" s="17">
        <v>0.3</v>
      </c>
      <c r="I16" s="17">
        <v>0</v>
      </c>
      <c r="J16" s="18">
        <v>28.2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1.64</v>
      </c>
      <c r="G17" s="17">
        <f>(236.82/100)*26</f>
        <v>61.5732</v>
      </c>
      <c r="H17" s="17">
        <f>(7.63/100)*26</f>
        <v>1.9837999999999998</v>
      </c>
      <c r="I17" s="17">
        <f>(0.62/100)*26</f>
        <v>0.16119999999999998</v>
      </c>
      <c r="J17" s="18">
        <f>50.18/100*26</f>
        <v>13.046800000000001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35</v>
      </c>
      <c r="F18" s="26">
        <v>2.81</v>
      </c>
      <c r="G18" s="17">
        <f>(203.96/100)*35</f>
        <v>71.385999999999996</v>
      </c>
      <c r="H18" s="17">
        <f>(6.62/100)*35</f>
        <v>2.3169999999999997</v>
      </c>
      <c r="I18" s="17">
        <f>(0.88/100)*35</f>
        <v>0.308</v>
      </c>
      <c r="J18" s="18">
        <f>(42.39/100)*35</f>
        <v>14.836499999999999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2023-10-09T10:25:40Z</dcterms:modified>
</cp:coreProperties>
</file>