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4" i="1" l="1"/>
  <c r="J18" i="1"/>
  <c r="I18" i="1"/>
  <c r="H18" i="1"/>
  <c r="G18" i="1"/>
  <c r="J17" i="1"/>
  <c r="I17" i="1"/>
  <c r="H17" i="1"/>
  <c r="G17" i="1"/>
  <c r="J4" i="1"/>
  <c r="I4" i="1"/>
  <c r="H4" i="1"/>
  <c r="G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<sst xmlns="http://schemas.openxmlformats.org/spreadsheetml/2006/main" count="38" uniqueCount="38">
  <si>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</si>
  <si>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</si>
  <si>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</si>
  <si>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</si>
  <si>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</si>
  <si>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</si>
  <si>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</si>
  <si>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</si>
  <si>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</si>
  <si>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</si>
  <si>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</si>
  <si>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</si>
  <si>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</si>
  <si>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</si>
  <si>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</si>
  <si>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</si>
  <si>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</si>
  <si>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</si>
  <si>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</si>
  <si>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</si>
  <si>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</si>
  <si>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</si>
  <si>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</si>
  <si>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</si>
  <si>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</si>
  <si>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</si>
  <si>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</si>
  <si>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</si>
  <si>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</si>
  <si>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</si>
  <si>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Суп картофельный с рисом</t>
  </si>
  <si>
    <t>Чай с сахаром</t>
  </si>
  <si>
    <t>Макароны отварные с маслом сливочным</t>
  </si>
  <si>
    <t>Компот из смеси сухофруктов</t>
  </si>
  <si>
    <t>Каша Овсяная жидкая</t>
  </si>
  <si>
    <t>Салат Витаминный</t>
  </si>
  <si>
    <t>гор.Напиток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</si>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</sst>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3" t="s">
        <v>34</v>
      </c>
      <c r="E4" s="15">
        <v>250</v>
      </c>
      <c r="F4" s="25">
        <f>6.73/200*250</f>
        <v>8.4124999999999996</v>
      </c>
      <c r="G4" s="15">
        <f>194.3/200*250</f>
        <v>242.875</v>
      </c>
      <c r="H4" s="15">
        <f>4.7/200*250</f>
        <v>5.875</v>
      </c>
      <c r="I4" s="15">
        <f>7.5/200*250</f>
        <v>9.375</v>
      </c>
      <c r="J4" s="16">
        <f>27.1/200*250</f>
        <v>33.875</v>
      </c>
    </row>
    <row r="5" spans="1:10" x14ac:dyDescent="0.25">
      <c r="A5" s="7"/>
      <c r="B5" s="1" t="s">
        <v>36</v>
      </c>
      <c r="C5" s="2">
        <v>376</v>
      </c>
      <c r="D5" s="34" t="s">
        <v>31</v>
      </c>
      <c r="E5" s="17">
        <v>200</v>
      </c>
      <c r="F5" s="26">
        <v>2.87</v>
      </c>
      <c r="G5" s="17">
        <v>47.1</v>
      </c>
      <c r="H5" s="17">
        <v>0.3</v>
      </c>
      <c r="I5" s="17">
        <v>0</v>
      </c>
      <c r="J5" s="18">
        <v>11.5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2.75</v>
      </c>
      <c r="G6" s="17">
        <f>94.7/40*60</f>
        <v>142.05000000000001</v>
      </c>
      <c r="H6" s="17">
        <f>3.1/40*60</f>
        <v>4.6500000000000004</v>
      </c>
      <c r="I6" s="17">
        <f>0.2/40*60</f>
        <v>0.3</v>
      </c>
      <c r="J6" s="18">
        <f>20.1/40*60</f>
        <v>30.150000000000002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35</v>
      </c>
      <c r="E12" s="21">
        <v>60</v>
      </c>
      <c r="F12" s="28">
        <v>2.56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30</v>
      </c>
      <c r="E13" s="17">
        <v>250</v>
      </c>
      <c r="F13" s="26">
        <v>9.5500000000000007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2">
        <v>257</v>
      </c>
      <c r="D14" s="34" t="s">
        <v>37</v>
      </c>
      <c r="E14" s="17">
        <v>100</v>
      </c>
      <c r="F14" s="26">
        <v>69.239999999999995</v>
      </c>
      <c r="G14" s="17">
        <v>99.8</v>
      </c>
      <c r="H14" s="17">
        <v>1.1000000000000001</v>
      </c>
      <c r="I14" s="17">
        <v>7.9</v>
      </c>
      <c r="J14" s="18">
        <v>6.2</v>
      </c>
    </row>
    <row r="15" spans="1:10" x14ac:dyDescent="0.25">
      <c r="A15" s="7"/>
      <c r="B15" s="1" t="s">
        <v>17</v>
      </c>
      <c r="C15" s="2">
        <v>209</v>
      </c>
      <c r="D15" s="34" t="s">
        <v>32</v>
      </c>
      <c r="E15" s="17">
        <v>180</v>
      </c>
      <c r="F15" s="26">
        <v>7.55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402</v>
      </c>
      <c r="D16" s="34" t="s">
        <v>33</v>
      </c>
      <c r="E16" s="17">
        <v>200</v>
      </c>
      <c r="F16" s="26">
        <v>1.99</v>
      </c>
      <c r="G16" s="17">
        <v>92.9</v>
      </c>
      <c r="H16" s="17">
        <v>0.3</v>
      </c>
      <c r="I16" s="17">
        <v>0</v>
      </c>
      <c r="J16" s="18">
        <v>23.3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1.64</v>
      </c>
      <c r="G17" s="17">
        <f>(236.82/100)*26</f>
        <v>61.5732</v>
      </c>
      <c r="H17" s="17">
        <f>(7.63/100)*26</f>
        <v>1.9837999999999998</v>
      </c>
      <c r="I17" s="17">
        <f>(0.62/100)*26</f>
        <v>0.16119999999999998</v>
      </c>
      <c r="J17" s="18">
        <f>50.18/100*26</f>
        <v>13.046800000000001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35</v>
      </c>
      <c r="F18" s="26">
        <v>2.81</v>
      </c>
      <c r="G18" s="17">
        <f>(203.96/100)*35</f>
        <v>71.385999999999996</v>
      </c>
      <c r="H18" s="17">
        <f>(6.62/100)*35</f>
        <v>2.3169999999999997</v>
      </c>
      <c r="I18" s="17">
        <f>(0.88/100)*35</f>
        <v>0.308</v>
      </c>
      <c r="J18" s="18">
        <f>(42.39/100)*35</f>
        <v>14.836499999999999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2022-09-27T10:32:59Z</cp:lastPrinted>
  <dcterms:created xsi:type="dcterms:W3CDTF">2015-06-05T18:19:34Z</dcterms:created>
  <dcterms:modified xsi:type="dcterms:W3CDTF">2023-10-09T10:25:33Z</dcterms:modified>
</cp:coreProperties>
</file>