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6605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4" i="1"/>
  <c r="J17" i="1"/>
  <c r="I17" i="1"/>
  <c r="H17" i="1"/>
  <c r="G17" i="1"/>
  <c r="F4" i="1"/>
  <c r="J4" i="1"/>
  <c r="I4" i="1"/>
  <c r="G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<sst xmlns="http://schemas.openxmlformats.org/spreadsheetml/2006/main" count="38" uniqueCount="38">
  <si>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</si>
  <si>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</si>
  <si>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</si>
  <si>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</si>
  <si>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</si>
  <si>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</si>
  <si>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</si>
  <si>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</si>
  <si>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</si>
  <si>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</si>
  <si>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</si>
  <si>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</si>
  <si>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</si>
  <si>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</si>
  <si>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</si>
  <si>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</si>
  <si>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</si>
  <si>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</si>
  <si>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</si>
  <si>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</si>
  <si>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</si>
  <si>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</si>
  <si>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</si>
  <si>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</si>
  <si>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</si>
  <si>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</si>
  <si>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</si>
  <si>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</si>
  <si>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</si>
  <si>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</si>
  <si>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</si>
  <si>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Суп из овощей со сметаной</t>
  </si>
  <si>
    <t>Тефтели Мясные</t>
  </si>
  <si>
    <t>Каша рассыпчатая гречневая</t>
  </si>
  <si>
    <t>Компот из свежих яблок с Витамином "С"</t>
  </si>
  <si>
    <t>Каша пшенная молочная с маслом сливочным</t>
  </si>
  <si>
    <t>Салат из белокочанной капусты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</si>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</sst>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184</v>
      </c>
      <c r="D4" s="33" t="s">
        <v>35</v>
      </c>
      <c r="E4" s="15">
        <v>250</v>
      </c>
      <c r="F4" s="25">
        <f>(7.43/200)*250</f>
        <v>9.2874999999999996</v>
      </c>
      <c r="G4" s="15">
        <f>(237.2/200)*250</f>
        <v>296.5</v>
      </c>
      <c r="H4" s="15">
        <f>(5.6/200)*250</f>
        <v>6.9999999999999991</v>
      </c>
      <c r="I4" s="15">
        <f>(6.7/200)*250</f>
        <v>8.375</v>
      </c>
      <c r="J4" s="16">
        <f>(38.6/200)*250</f>
        <v>48.25</v>
      </c>
    </row>
    <row r="5" spans="1:10" x14ac:dyDescent="0.25">
      <c r="A5" s="7"/>
      <c r="B5" s="1" t="s">
        <v>30</v>
      </c>
      <c r="C5" s="2">
        <v>431</v>
      </c>
      <c r="D5" s="34" t="s">
        <v>37</v>
      </c>
      <c r="E5" s="17">
        <v>200</v>
      </c>
      <c r="F5" s="26">
        <v>4.3600000000000003</v>
      </c>
      <c r="G5" s="17">
        <v>67.8</v>
      </c>
      <c r="H5" s="17">
        <v>0.3</v>
      </c>
      <c r="I5" s="17">
        <v>0</v>
      </c>
      <c r="J5" s="18">
        <v>16.399999999999999</v>
      </c>
    </row>
    <row r="6" spans="1:10" x14ac:dyDescent="0.25">
      <c r="A6" s="7"/>
      <c r="B6" s="1" t="s">
        <v>22</v>
      </c>
      <c r="C6" s="2"/>
      <c r="D6" s="34" t="s">
        <v>29</v>
      </c>
      <c r="E6" s="17">
        <v>55</v>
      </c>
      <c r="F6" s="26">
        <v>2.75</v>
      </c>
      <c r="G6" s="17">
        <v>130.21250000000001</v>
      </c>
      <c r="H6" s="17">
        <v>4.2625000000000002</v>
      </c>
      <c r="I6" s="17">
        <v>0.2</v>
      </c>
      <c r="J6" s="18">
        <v>27.637499999999999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35</v>
      </c>
      <c r="D12" s="36" t="s">
        <v>36</v>
      </c>
      <c r="E12" s="21">
        <v>60</v>
      </c>
      <c r="F12" s="28">
        <v>0</v>
      </c>
      <c r="G12" s="21">
        <v>48.1</v>
      </c>
      <c r="H12" s="21">
        <v>0.96</v>
      </c>
      <c r="I12" s="21">
        <v>3.07</v>
      </c>
      <c r="J12" s="22">
        <v>4.1500000000000004</v>
      </c>
    </row>
    <row r="13" spans="1:10" x14ac:dyDescent="0.25">
      <c r="A13" s="7"/>
      <c r="B13" s="1" t="s">
        <v>15</v>
      </c>
      <c r="C13" s="2">
        <v>95</v>
      </c>
      <c r="D13" s="34" t="s">
        <v>31</v>
      </c>
      <c r="E13" s="17">
        <v>250</v>
      </c>
      <c r="F13" s="26">
        <v>20.75</v>
      </c>
      <c r="G13" s="17">
        <v>191.8</v>
      </c>
      <c r="H13" s="17">
        <v>9</v>
      </c>
      <c r="I13" s="17">
        <v>12.4</v>
      </c>
      <c r="J13" s="18">
        <v>11.1</v>
      </c>
    </row>
    <row r="14" spans="1:10" x14ac:dyDescent="0.25">
      <c r="A14" s="7"/>
      <c r="B14" s="1" t="s">
        <v>16</v>
      </c>
      <c r="C14" s="2">
        <v>279</v>
      </c>
      <c r="D14" s="34" t="s">
        <v>32</v>
      </c>
      <c r="E14" s="17">
        <v>100</v>
      </c>
      <c r="F14" s="26">
        <v>51.58</v>
      </c>
      <c r="G14" s="17">
        <v>246.2</v>
      </c>
      <c r="H14" s="17">
        <v>13.1</v>
      </c>
      <c r="I14" s="17">
        <v>16.100000000000001</v>
      </c>
      <c r="J14" s="18">
        <v>12.1</v>
      </c>
    </row>
    <row r="15" spans="1:10" x14ac:dyDescent="0.25">
      <c r="A15" s="7"/>
      <c r="B15" s="1" t="s">
        <v>17</v>
      </c>
      <c r="C15" s="2">
        <v>171</v>
      </c>
      <c r="D15" s="34" t="s">
        <v>33</v>
      </c>
      <c r="E15" s="17">
        <v>180</v>
      </c>
      <c r="F15" s="26">
        <v>18.309999999999999</v>
      </c>
      <c r="G15" s="17">
        <v>321.89999999999998</v>
      </c>
      <c r="H15" s="17">
        <v>9.9</v>
      </c>
      <c r="I15" s="17">
        <v>11.5</v>
      </c>
      <c r="J15" s="18">
        <v>44.6</v>
      </c>
    </row>
    <row r="16" spans="1:10" x14ac:dyDescent="0.25">
      <c r="A16" s="7"/>
      <c r="B16" s="1" t="s">
        <v>18</v>
      </c>
      <c r="C16" s="2">
        <v>394</v>
      </c>
      <c r="D16" s="34" t="s">
        <v>34</v>
      </c>
      <c r="E16" s="17">
        <v>200</v>
      </c>
      <c r="F16" s="26">
        <v>7.89</v>
      </c>
      <c r="G16" s="17">
        <v>111.1</v>
      </c>
      <c r="H16" s="17">
        <v>0.2</v>
      </c>
      <c r="I16" s="17">
        <v>0.2</v>
      </c>
      <c r="J16" s="18">
        <v>27.1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1.64</v>
      </c>
      <c r="G17" s="17">
        <f>(236.82/100)*26</f>
        <v>61.5732</v>
      </c>
      <c r="H17" s="17">
        <f>(7.63/100)*26</f>
        <v>1.9837999999999998</v>
      </c>
      <c r="I17" s="17">
        <f>(0.62/100)*26</f>
        <v>0.16119999999999998</v>
      </c>
      <c r="J17" s="18">
        <f>50.18/100*26</f>
        <v>13.046800000000001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35</v>
      </c>
      <c r="F18" s="26">
        <v>2.81</v>
      </c>
      <c r="G18" s="17">
        <f>(203.96/100)*35</f>
        <v>71.385999999999996</v>
      </c>
      <c r="H18" s="17">
        <f>(6.62/100)*35</f>
        <v>2.3169999999999997</v>
      </c>
      <c r="I18" s="17">
        <f>(0.88/100)*35</f>
        <v>0.308</v>
      </c>
      <c r="J18" s="18">
        <f>(42.39/100)*35</f>
        <v>14.836499999999999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2023-10-09T05:46:58Z</cp:lastPrinted>
  <dcterms:created xsi:type="dcterms:W3CDTF">2015-06-05T18:19:34Z</dcterms:created>
  <dcterms:modified xsi:type="dcterms:W3CDTF">2023-10-09T10:14:59Z</dcterms:modified>
</cp:coreProperties>
</file>